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usu/Documents/BUSU/Finance/2016-17/"/>
    </mc:Choice>
  </mc:AlternateContent>
  <bookViews>
    <workbookView xWindow="5640" yWindow="460" windowWidth="30240" windowHeight="182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114" i="1"/>
  <c r="F115" i="1"/>
  <c r="F120" i="1"/>
  <c r="D35" i="1"/>
  <c r="D36" i="1"/>
  <c r="D114" i="1"/>
  <c r="D115" i="1"/>
  <c r="D120" i="1"/>
  <c r="G36" i="1"/>
  <c r="G114" i="1"/>
  <c r="G115" i="1"/>
  <c r="G120" i="1"/>
  <c r="E36" i="1"/>
  <c r="E114" i="1"/>
  <c r="E115" i="1"/>
  <c r="E120" i="1"/>
</calcChain>
</file>

<file path=xl/sharedStrings.xml><?xml version="1.0" encoding="utf-8"?>
<sst xmlns="http://schemas.openxmlformats.org/spreadsheetml/2006/main" count="153" uniqueCount="146">
  <si>
    <t>Student/Community Engagement</t>
    <phoneticPr fontId="4" type="noConversion"/>
  </si>
  <si>
    <t>Parking</t>
    <phoneticPr fontId="4" type="noConversion"/>
  </si>
  <si>
    <t>Mental Health Week</t>
    <phoneticPr fontId="4" type="noConversion"/>
  </si>
  <si>
    <t>Professional Fees</t>
    <phoneticPr fontId="4" type="noConversion"/>
  </si>
  <si>
    <t>BBQ Rental</t>
    <phoneticPr fontId="4" type="noConversion"/>
  </si>
  <si>
    <t>Orientation Magazine</t>
    <phoneticPr fontId="4" type="noConversion"/>
  </si>
  <si>
    <t>Transfer to Reserves</t>
    <phoneticPr fontId="4" type="noConversion"/>
  </si>
  <si>
    <t>Office &amp; Technology Fund</t>
    <phoneticPr fontId="4" type="noConversion"/>
  </si>
  <si>
    <t>Battle of the Bands</t>
    <phoneticPr fontId="4" type="noConversion"/>
  </si>
  <si>
    <t>1st term Orientation</t>
    <phoneticPr fontId="4" type="noConversion"/>
  </si>
  <si>
    <t>Human Resources</t>
    <phoneticPr fontId="4" type="noConversion"/>
  </si>
  <si>
    <t>Professional Development</t>
    <phoneticPr fontId="4" type="noConversion"/>
  </si>
  <si>
    <t>Student Union Fees</t>
    <phoneticPr fontId="4" type="noConversion"/>
  </si>
  <si>
    <t>Bookstore Profit Share</t>
    <phoneticPr fontId="4" type="noConversion"/>
  </si>
  <si>
    <t>Office Revenue</t>
    <phoneticPr fontId="4" type="noConversion"/>
  </si>
  <si>
    <t>Photocopies</t>
    <phoneticPr fontId="4" type="noConversion"/>
  </si>
  <si>
    <t>Faxes</t>
    <phoneticPr fontId="4" type="noConversion"/>
  </si>
  <si>
    <t>Interest</t>
    <phoneticPr fontId="4" type="noConversion"/>
  </si>
  <si>
    <t>Battle of the Bands</t>
    <phoneticPr fontId="4" type="noConversion"/>
  </si>
  <si>
    <t>Orientation Magazine</t>
    <phoneticPr fontId="4" type="noConversion"/>
  </si>
  <si>
    <t>Expenses</t>
    <phoneticPr fontId="4" type="noConversion"/>
  </si>
  <si>
    <t>Income</t>
    <phoneticPr fontId="4" type="noConversion"/>
  </si>
  <si>
    <t>Total Expenses</t>
    <phoneticPr fontId="4" type="noConversion"/>
  </si>
  <si>
    <t>Donations</t>
    <phoneticPr fontId="4" type="noConversion"/>
  </si>
  <si>
    <t>Student Loan Program</t>
    <phoneticPr fontId="4" type="noConversion"/>
  </si>
  <si>
    <t>Student Group Funding</t>
    <phoneticPr fontId="4" type="noConversion"/>
  </si>
  <si>
    <t>Womens Collective</t>
    <phoneticPr fontId="4" type="noConversion"/>
  </si>
  <si>
    <t>2nd Term Socials</t>
    <phoneticPr fontId="4" type="noConversion"/>
  </si>
  <si>
    <t>LGBTTQ* Collective</t>
    <phoneticPr fontId="4" type="noConversion"/>
  </si>
  <si>
    <t>Aboriginal Student Council</t>
    <phoneticPr fontId="4" type="noConversion"/>
  </si>
  <si>
    <t>Club Funding</t>
    <phoneticPr fontId="4" type="noConversion"/>
  </si>
  <si>
    <t xml:space="preserve">Halloween Food Drive </t>
    <phoneticPr fontId="4" type="noConversion"/>
  </si>
  <si>
    <t>Cell Phones</t>
    <phoneticPr fontId="4" type="noConversion"/>
  </si>
  <si>
    <t>Proposed</t>
    <phoneticPr fontId="4" type="noConversion"/>
  </si>
  <si>
    <t>Meetings &amp; Conferences/ Travel</t>
    <phoneticPr fontId="4" type="noConversion"/>
  </si>
  <si>
    <t>CFS or BUSU Campaigns</t>
    <phoneticPr fontId="4" type="noConversion"/>
  </si>
  <si>
    <t>Telephone/Fax</t>
    <phoneticPr fontId="4" type="noConversion"/>
  </si>
  <si>
    <t>Repairs &amp; Maintenance</t>
    <phoneticPr fontId="4" type="noConversion"/>
  </si>
  <si>
    <t>Software</t>
    <phoneticPr fontId="4" type="noConversion"/>
  </si>
  <si>
    <t>Photocopier</t>
    <phoneticPr fontId="4" type="noConversion"/>
  </si>
  <si>
    <t>Office Supplies</t>
    <phoneticPr fontId="4" type="noConversion"/>
  </si>
  <si>
    <t>Total Income</t>
    <phoneticPr fontId="4" type="noConversion"/>
  </si>
  <si>
    <t>Multicultural Week</t>
    <phoneticPr fontId="4" type="noConversion"/>
  </si>
  <si>
    <t>Rental Income</t>
    <phoneticPr fontId="4" type="noConversion"/>
  </si>
  <si>
    <t>Health &amp; Dental Mgmt Fee</t>
  </si>
  <si>
    <t>Pepsi Agreement</t>
  </si>
  <si>
    <t>Student Handbook</t>
  </si>
  <si>
    <t>Office &amp; Technology Fund</t>
  </si>
  <si>
    <t>Office</t>
  </si>
  <si>
    <t xml:space="preserve">Services </t>
  </si>
  <si>
    <t xml:space="preserve">Previous Year Surplus </t>
  </si>
  <si>
    <t>Postage</t>
  </si>
  <si>
    <t>Entertainment and Events</t>
  </si>
  <si>
    <t>Legal Fund</t>
  </si>
  <si>
    <t>Christmas Potluck</t>
  </si>
  <si>
    <t>KDC Accounting &amp; Mgmt Fee</t>
  </si>
  <si>
    <t>CFS AGM Ottawa (Fall)</t>
  </si>
  <si>
    <t>CFS AGM Ottawa (Spring)</t>
  </si>
  <si>
    <t>National Aboriginal Caucus</t>
  </si>
  <si>
    <t>Net Income</t>
  </si>
  <si>
    <t>Net Income before Transfers</t>
  </si>
  <si>
    <t>CFS MB AGM Winnipeg (April)</t>
  </si>
  <si>
    <t>BU Now Fee</t>
  </si>
  <si>
    <t>BUSU Website Fee</t>
  </si>
  <si>
    <t>Government Payroll Expenses</t>
  </si>
  <si>
    <t>Membership Outreach</t>
  </si>
  <si>
    <t>Work Study Program</t>
  </si>
  <si>
    <t>Student Travel &amp; Conf Fund</t>
  </si>
  <si>
    <t>Services &amp; Student Programs</t>
  </si>
  <si>
    <t>Campaigns &amp; Govrmnt relations</t>
  </si>
  <si>
    <t>Semi, Annual General Meetings</t>
  </si>
  <si>
    <t>Workers Comp. Premiums</t>
  </si>
  <si>
    <t>Bank Machine Expense</t>
  </si>
  <si>
    <t>Speakers</t>
  </si>
  <si>
    <t>Travel</t>
    <phoneticPr fontId="4" type="noConversion"/>
  </si>
  <si>
    <t>1st Term Orientation</t>
    <phoneticPr fontId="4" type="noConversion"/>
  </si>
  <si>
    <t>Stabilization Fund</t>
    <phoneticPr fontId="4" type="noConversion"/>
  </si>
  <si>
    <t>1st Term Socials</t>
    <phoneticPr fontId="4" type="noConversion"/>
  </si>
  <si>
    <t>2nd Term Socials</t>
    <phoneticPr fontId="4" type="noConversion"/>
  </si>
  <si>
    <t>Elephant Room/Board Room</t>
    <phoneticPr fontId="4" type="noConversion"/>
  </si>
  <si>
    <t>Bank Machine Income</t>
    <phoneticPr fontId="4" type="noConversion"/>
  </si>
  <si>
    <t>Debit Sales Fee</t>
    <phoneticPr fontId="4" type="noConversion"/>
  </si>
  <si>
    <t>2014-15</t>
  </si>
  <si>
    <t xml:space="preserve">Club Printing Credit </t>
  </si>
  <si>
    <t>Executive Salaries</t>
  </si>
  <si>
    <t>Insurance</t>
    <phoneticPr fontId="4" type="noConversion"/>
  </si>
  <si>
    <t>External Printing</t>
    <phoneticPr fontId="4" type="noConversion"/>
  </si>
  <si>
    <t>Advertising</t>
    <phoneticPr fontId="4" type="noConversion"/>
  </si>
  <si>
    <t>Alarm System</t>
    <phoneticPr fontId="4" type="noConversion"/>
  </si>
  <si>
    <t>Accounting and Audit</t>
    <phoneticPr fontId="4" type="noConversion"/>
  </si>
  <si>
    <t>Legal Fees</t>
    <phoneticPr fontId="4" type="noConversion"/>
  </si>
  <si>
    <t>Transfers from Reserves</t>
    <phoneticPr fontId="4" type="noConversion"/>
  </si>
  <si>
    <t>Stabilization Fund</t>
    <phoneticPr fontId="4" type="noConversion"/>
  </si>
  <si>
    <t>Over/Short</t>
    <phoneticPr fontId="4" type="noConversion"/>
  </si>
  <si>
    <t>Mingling Area</t>
    <phoneticPr fontId="4" type="noConversion"/>
  </si>
  <si>
    <t>2nd Term Orientation</t>
    <phoneticPr fontId="4" type="noConversion"/>
  </si>
  <si>
    <t>2nd term Orientation</t>
    <phoneticPr fontId="4" type="noConversion"/>
  </si>
  <si>
    <t>Memberships</t>
    <phoneticPr fontId="4" type="noConversion"/>
  </si>
  <si>
    <t>RTB/Crash the Courtyard</t>
  </si>
  <si>
    <t>Council, Exec, OAs Orientation</t>
  </si>
  <si>
    <t>Bad Debts/Write Offs</t>
  </si>
  <si>
    <t>Work Study Income</t>
  </si>
  <si>
    <t>Quickbooks Subscription</t>
  </si>
  <si>
    <t>Paw Pass</t>
  </si>
  <si>
    <t>AR account - per BDO</t>
  </si>
  <si>
    <t>Employee H&amp;D Benefits</t>
  </si>
  <si>
    <t>2015- gave out $2,500 swag</t>
  </si>
  <si>
    <t>drive expenses &amp; funds to clubs</t>
  </si>
  <si>
    <t>Actuals</t>
  </si>
  <si>
    <t>2014-15 fees include 2013 fees</t>
  </si>
  <si>
    <t>** unpaid balances from 2010-2013 that needed to be written off</t>
  </si>
  <si>
    <t>**</t>
  </si>
  <si>
    <t>Office Meetings &amp; Hospitality</t>
  </si>
  <si>
    <t>Board Meetings</t>
  </si>
  <si>
    <t>Notes:</t>
  </si>
  <si>
    <t xml:space="preserve">Bank Service Charges </t>
  </si>
  <si>
    <t>$600 new office chairs for student use</t>
  </si>
  <si>
    <t>OSM job ads</t>
  </si>
  <si>
    <t>Political Campaigns</t>
  </si>
  <si>
    <t>$800 donation for FamFunFri</t>
  </si>
  <si>
    <t>min allocation 5% bookstore revs</t>
  </si>
  <si>
    <t>min allocation $500</t>
  </si>
  <si>
    <t>min allocation $5,000</t>
  </si>
  <si>
    <t>2016-17</t>
  </si>
  <si>
    <t>StudentVIP$1.5K</t>
  </si>
  <si>
    <t xml:space="preserve">Family Fun Week </t>
  </si>
  <si>
    <t>* Note: "Actuals" column represents current figures; not all revenues have been received and not all expenses have been incurred.</t>
  </si>
  <si>
    <t>VPs 30 hrs, Pres 40 hrs</t>
  </si>
  <si>
    <t>with BU's $3k for CTC</t>
  </si>
  <si>
    <t>Merchandise (BUSU Swag)</t>
  </si>
  <si>
    <t>BUSU Election Wages &amp; Expenses</t>
  </si>
  <si>
    <t>Staff Wages &amp; Salaries (Mgmt&amp;Oas)</t>
  </si>
  <si>
    <t>International Student Collective</t>
  </si>
  <si>
    <t>2015-16</t>
  </si>
  <si>
    <t>Pre Audit</t>
  </si>
  <si>
    <t>Imaginus + elections MB</t>
  </si>
  <si>
    <t>as of 2016-17</t>
  </si>
  <si>
    <t xml:space="preserve">as of 2016.17 </t>
  </si>
  <si>
    <t>from April 30, before Y/E expenses</t>
  </si>
  <si>
    <t>$11,735.08 pre audit surplus</t>
  </si>
  <si>
    <t>and Y/E adjusting Journal Entries</t>
  </si>
  <si>
    <t>*** Y/E = year end (April 30, 20XX)</t>
  </si>
  <si>
    <t>As of Aug 3, 2016</t>
  </si>
  <si>
    <t>0 indicates No busu ws</t>
  </si>
  <si>
    <t>rcvd late October</t>
  </si>
  <si>
    <t>rcvd late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</si>
</sst>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8"/>
      <name val="Verdana"/>
    </font>
    <font>
      <b/>
      <sz val="9"/>
      <name val="Verdana"/>
    </font>
    <font>
      <sz val="9"/>
      <name val="Verdana"/>
    </font>
    <font>
      <b/>
      <sz val="12"/>
      <name val="Verdana"/>
    </font>
    <font>
      <sz val="12"/>
      <name val="Verdana"/>
    </font>
    <font>
      <b/>
      <sz val="8"/>
      <name val="Verdana"/>
    </font>
    <font>
      <sz val="6"/>
      <name val="Verdana"/>
      <family val="2"/>
    </font>
    <font>
      <sz val="10"/>
      <name val="Verdana"/>
    </font>
    <font>
      <b/>
      <sz val="6"/>
      <name val="Verdana"/>
      <family val="2"/>
    </font>
    <font>
      <b/>
      <sz val="10"/>
      <name val="Verdana"/>
    </font>
    <font>
      <sz val="5"/>
      <name val="Verdana"/>
      <family val="2"/>
    </font>
    <font>
      <b/>
      <sz val="7"/>
      <name val="Verdana"/>
    </font>
    <font>
      <b/>
      <sz val="8"/>
      <color indexed="57"/>
      <name val="Verdana"/>
    </font>
    <font>
      <sz val="7"/>
      <name val="Verdana"/>
    </font>
    <font>
      <sz val="6"/>
      <color theme="1"/>
      <name val="Verdana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.5"/>
      <name val="Verdana"/>
    </font>
    <font>
      <b/>
      <i/>
      <sz val="10"/>
      <color rgb="FFFF0000"/>
      <name val="Verdana"/>
    </font>
    <font>
      <b/>
      <sz val="6"/>
      <color rgb="FFFF0000"/>
      <name val="Verdana"/>
      <family val="2"/>
    </font>
    <font>
      <sz val="8"/>
      <color rgb="FFFF0000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4" fontId="4" fillId="0" borderId="0" xfId="0" applyNumberFormat="1" applyFont="1" applyFill="1"/>
    <xf numFmtId="0" fontId="6" fillId="0" borderId="0" xfId="0" applyFont="1"/>
    <xf numFmtId="4" fontId="7" fillId="0" borderId="1" xfId="0" applyNumberFormat="1" applyFont="1" applyBorder="1"/>
    <xf numFmtId="0" fontId="7" fillId="0" borderId="0" xfId="0" applyFont="1"/>
    <xf numFmtId="0" fontId="5" fillId="0" borderId="0" xfId="0" applyFont="1" applyFill="1"/>
    <xf numFmtId="0" fontId="4" fillId="0" borderId="0" xfId="0" applyFont="1" applyFill="1"/>
    <xf numFmtId="2" fontId="4" fillId="0" borderId="0" xfId="0" applyNumberFormat="1" applyFont="1"/>
    <xf numFmtId="0" fontId="7" fillId="0" borderId="0" xfId="0" applyFont="1" applyFill="1"/>
    <xf numFmtId="4" fontId="4" fillId="0" borderId="0" xfId="0" applyNumberFormat="1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2" fillId="0" borderId="0" xfId="0" applyFont="1"/>
    <xf numFmtId="4" fontId="11" fillId="0" borderId="0" xfId="0" applyNumberFormat="1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20" fontId="18" fillId="0" borderId="0" xfId="0" applyNumberFormat="1" applyFont="1" applyFill="1"/>
    <xf numFmtId="0" fontId="18" fillId="0" borderId="0" xfId="0" applyFont="1"/>
    <xf numFmtId="2" fontId="4" fillId="0" borderId="0" xfId="0" applyNumberFormat="1" applyFont="1" applyFill="1"/>
    <xf numFmtId="43" fontId="4" fillId="0" borderId="0" xfId="1" applyFont="1" applyFill="1"/>
    <xf numFmtId="4" fontId="7" fillId="0" borderId="0" xfId="0" applyNumberFormat="1" applyFont="1"/>
    <xf numFmtId="43" fontId="4" fillId="0" borderId="0" xfId="1" applyFont="1"/>
    <xf numFmtId="43" fontId="4" fillId="0" borderId="0" xfId="0" applyNumberFormat="1" applyFont="1"/>
    <xf numFmtId="4" fontId="12" fillId="0" borderId="2" xfId="0" applyNumberFormat="1" applyFont="1" applyBorder="1"/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2" fillId="0" borderId="0" xfId="0" applyFont="1" applyFill="1"/>
    <xf numFmtId="43" fontId="4" fillId="0" borderId="0" xfId="0" applyNumberFormat="1" applyFont="1" applyFill="1"/>
    <xf numFmtId="4" fontId="9" fillId="0" borderId="2" xfId="0" applyNumberFormat="1" applyFont="1" applyBorder="1"/>
    <xf numFmtId="0" fontId="0" fillId="0" borderId="0" xfId="0" applyFont="1"/>
    <xf numFmtId="0" fontId="24" fillId="0" borderId="0" xfId="0" applyFont="1"/>
    <xf numFmtId="43" fontId="9" fillId="0" borderId="2" xfId="0" applyNumberFormat="1" applyFont="1" applyBorder="1"/>
    <xf numFmtId="2" fontId="4" fillId="0" borderId="0" xfId="1" applyNumberFormat="1" applyFont="1"/>
    <xf numFmtId="0" fontId="25" fillId="0" borderId="0" xfId="0" applyFont="1"/>
    <xf numFmtId="0" fontId="1" fillId="0" borderId="0" xfId="0" applyFont="1" applyFill="1"/>
    <xf numFmtId="0" fontId="4" fillId="0" borderId="0" xfId="0" applyFont="1" applyAlignment="1">
      <alignment horizontal="center"/>
    </xf>
    <xf numFmtId="43" fontId="12" fillId="0" borderId="2" xfId="1" applyFont="1" applyBorder="1"/>
    <xf numFmtId="43" fontId="7" fillId="0" borderId="1" xfId="1" applyFont="1" applyFill="1" applyBorder="1"/>
    <xf numFmtId="4" fontId="7" fillId="0" borderId="1" xfId="0" applyNumberFormat="1" applyFont="1" applyFill="1" applyBorder="1"/>
    <xf numFmtId="43" fontId="7" fillId="0" borderId="1" xfId="1" applyFont="1" applyBorder="1"/>
    <xf numFmtId="4" fontId="26" fillId="0" borderId="0" xfId="0" applyNumberFormat="1" applyFont="1"/>
    <xf numFmtId="0" fontId="26" fillId="0" borderId="0" xfId="0" applyFont="1"/>
    <xf numFmtId="0" fontId="27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4" fontId="11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23"/>
  <sheetViews>
    <sheetView tabSelected="1" zoomScale="170" zoomScaleNormal="170" zoomScalePageLayoutView="170" workbookViewId="0">
      <pane ySplit="2" topLeftCell="A3" activePane="bottomLeft" state="frozen"/>
      <selection pane="bottomLeft" activeCell="H6" sqref="H6"/>
    </sheetView>
  </sheetViews>
  <sheetFormatPr baseColWidth="10" defaultColWidth="11" defaultRowHeight="13" x14ac:dyDescent="0.15"/>
  <cols>
    <col min="1" max="2" width="1.5" customWidth="1"/>
    <col min="3" max="3" width="26.5" customWidth="1"/>
    <col min="4" max="4" width="13.1640625" customWidth="1"/>
    <col min="5" max="5" width="11" customWidth="1"/>
    <col min="6" max="6" width="11.83203125" customWidth="1"/>
    <col min="7" max="7" width="10.1640625" customWidth="1"/>
    <col min="8" max="8" width="17.5" customWidth="1"/>
  </cols>
  <sheetData>
    <row r="1" spans="1:8" ht="16.5" customHeight="1" x14ac:dyDescent="0.2">
      <c r="D1" s="59" t="s">
        <v>123</v>
      </c>
      <c r="E1" s="59"/>
      <c r="F1" s="48" t="s">
        <v>134</v>
      </c>
      <c r="G1" s="21"/>
    </row>
    <row r="2" spans="1:8" s="1" customFormat="1" ht="16.5" customHeight="1" x14ac:dyDescent="0.15">
      <c r="C2" s="46" t="s">
        <v>142</v>
      </c>
      <c r="D2" s="24" t="s">
        <v>108</v>
      </c>
      <c r="E2" s="47" t="s">
        <v>33</v>
      </c>
      <c r="F2" s="42" t="s">
        <v>133</v>
      </c>
      <c r="G2" s="36" t="s">
        <v>82</v>
      </c>
      <c r="H2" s="37" t="s">
        <v>114</v>
      </c>
    </row>
    <row r="3" spans="1:8" ht="14" customHeight="1" x14ac:dyDescent="0.15">
      <c r="A3" s="5" t="s">
        <v>21</v>
      </c>
      <c r="C3" s="2"/>
      <c r="D3" s="2"/>
      <c r="E3" s="2"/>
      <c r="F3" s="2"/>
      <c r="G3" s="16"/>
      <c r="H3" s="17"/>
    </row>
    <row r="4" spans="1:8" ht="11.25" customHeight="1" x14ac:dyDescent="0.15">
      <c r="A4" s="2"/>
      <c r="C4" s="2" t="s">
        <v>12</v>
      </c>
      <c r="D4" s="2"/>
      <c r="E4" s="12">
        <v>240000</v>
      </c>
      <c r="F4" s="12">
        <v>230442.13</v>
      </c>
      <c r="G4" s="12">
        <v>218587.77</v>
      </c>
      <c r="H4" s="17" t="s">
        <v>144</v>
      </c>
    </row>
    <row r="5" spans="1:8" ht="11.25" customHeight="1" x14ac:dyDescent="0.15">
      <c r="A5" s="2"/>
      <c r="C5" s="2" t="s">
        <v>45</v>
      </c>
      <c r="D5" s="2"/>
      <c r="E5" s="12">
        <v>12000</v>
      </c>
      <c r="F5" s="32">
        <v>12000</v>
      </c>
      <c r="G5" s="4">
        <v>12000</v>
      </c>
      <c r="H5" s="60" t="s">
        <v>145</v>
      </c>
    </row>
    <row r="6" spans="1:8" ht="11.25" customHeight="1" x14ac:dyDescent="0.15">
      <c r="A6" s="2"/>
      <c r="C6" s="2" t="s">
        <v>13</v>
      </c>
      <c r="D6" s="2"/>
      <c r="E6" s="32">
        <v>15000</v>
      </c>
      <c r="F6" s="10">
        <v>0</v>
      </c>
      <c r="G6" s="12">
        <v>0</v>
      </c>
      <c r="H6" s="17"/>
    </row>
    <row r="7" spans="1:8" ht="11.25" customHeight="1" x14ac:dyDescent="0.15">
      <c r="A7" s="2"/>
      <c r="C7" s="2" t="s">
        <v>44</v>
      </c>
      <c r="D7" s="12">
        <v>10000</v>
      </c>
      <c r="E7" s="12">
        <v>10000</v>
      </c>
      <c r="F7" s="12">
        <v>10000</v>
      </c>
      <c r="G7" s="12">
        <v>10000</v>
      </c>
      <c r="H7" s="17"/>
    </row>
    <row r="8" spans="1:8" ht="11.25" customHeight="1" x14ac:dyDescent="0.15">
      <c r="A8" s="2"/>
      <c r="C8" s="2" t="s">
        <v>55</v>
      </c>
      <c r="D8" s="12">
        <v>10000</v>
      </c>
      <c r="E8" s="12">
        <v>10000</v>
      </c>
      <c r="F8" s="12">
        <v>10000</v>
      </c>
      <c r="G8" s="12">
        <v>10000</v>
      </c>
      <c r="H8" s="17"/>
    </row>
    <row r="9" spans="1:8" ht="11.25" customHeight="1" x14ac:dyDescent="0.15">
      <c r="A9" s="2"/>
      <c r="C9" s="2" t="s">
        <v>101</v>
      </c>
      <c r="D9" s="2"/>
      <c r="E9" s="10">
        <v>0</v>
      </c>
      <c r="F9" s="12">
        <v>2538.88</v>
      </c>
      <c r="G9" s="12">
        <v>2000</v>
      </c>
      <c r="H9" s="17" t="s">
        <v>143</v>
      </c>
    </row>
    <row r="10" spans="1:8" ht="12" customHeight="1" x14ac:dyDescent="0.15">
      <c r="A10" s="2"/>
      <c r="B10" s="58" t="s">
        <v>49</v>
      </c>
      <c r="C10" s="58"/>
      <c r="D10" s="58"/>
      <c r="E10" s="58"/>
      <c r="F10" s="58"/>
      <c r="G10" s="58"/>
    </row>
    <row r="11" spans="1:8" ht="11.25" customHeight="1" x14ac:dyDescent="0.15">
      <c r="A11" s="2"/>
      <c r="B11" s="2"/>
      <c r="C11" s="2" t="s">
        <v>46</v>
      </c>
      <c r="D11" s="12">
        <v>15150</v>
      </c>
      <c r="E11" s="12">
        <v>14900</v>
      </c>
      <c r="F11" s="12">
        <v>13150</v>
      </c>
      <c r="G11" s="12">
        <v>10950</v>
      </c>
    </row>
    <row r="12" spans="1:8" ht="11.25" customHeight="1" x14ac:dyDescent="0.15">
      <c r="A12" s="2"/>
      <c r="B12" s="2"/>
      <c r="C12" s="2" t="s">
        <v>19</v>
      </c>
      <c r="D12" s="2"/>
      <c r="E12" s="12">
        <v>3000</v>
      </c>
      <c r="F12" s="12">
        <v>3400</v>
      </c>
      <c r="G12" s="12">
        <v>3950</v>
      </c>
      <c r="H12" s="17"/>
    </row>
    <row r="13" spans="1:8" ht="11.25" customHeight="1" x14ac:dyDescent="0.15">
      <c r="A13" s="2"/>
      <c r="B13" s="2"/>
      <c r="C13" s="16" t="s">
        <v>80</v>
      </c>
      <c r="D13" s="16"/>
      <c r="E13" s="10">
        <v>250</v>
      </c>
      <c r="F13" s="10">
        <v>0</v>
      </c>
      <c r="G13" s="12">
        <v>258</v>
      </c>
      <c r="H13" s="17"/>
    </row>
    <row r="14" spans="1:8" ht="12" customHeight="1" x14ac:dyDescent="0.15">
      <c r="A14" s="2"/>
      <c r="B14" s="58" t="s">
        <v>14</v>
      </c>
      <c r="C14" s="58"/>
      <c r="D14" s="58"/>
      <c r="E14" s="58"/>
      <c r="F14" s="58"/>
      <c r="G14" s="58"/>
      <c r="H14" s="17"/>
    </row>
    <row r="15" spans="1:8" ht="11.25" customHeight="1" x14ac:dyDescent="0.15">
      <c r="A15" s="2"/>
      <c r="B15" s="2"/>
      <c r="C15" s="2" t="s">
        <v>15</v>
      </c>
      <c r="D15" s="10">
        <v>928.95</v>
      </c>
      <c r="E15" s="12">
        <v>6000</v>
      </c>
      <c r="F15" s="12">
        <v>6329.9</v>
      </c>
      <c r="G15" s="12">
        <v>4953.25</v>
      </c>
      <c r="H15" s="17"/>
    </row>
    <row r="16" spans="1:8" ht="11.25" customHeight="1" x14ac:dyDescent="0.15">
      <c r="A16" s="2"/>
      <c r="B16" s="2"/>
      <c r="C16" s="2" t="s">
        <v>16</v>
      </c>
      <c r="D16" s="10">
        <v>16.100000000000001</v>
      </c>
      <c r="E16" s="10">
        <v>50</v>
      </c>
      <c r="F16" s="10">
        <v>232.75</v>
      </c>
      <c r="G16" s="12">
        <v>200.5</v>
      </c>
      <c r="H16" s="17"/>
    </row>
    <row r="17" spans="1:8" ht="11.25" customHeight="1" x14ac:dyDescent="0.15">
      <c r="A17" s="2"/>
      <c r="B17" s="2"/>
      <c r="C17" s="2" t="s">
        <v>17</v>
      </c>
      <c r="D17" s="10">
        <v>241.95</v>
      </c>
      <c r="E17" s="10">
        <v>800</v>
      </c>
      <c r="F17" s="3">
        <v>759.06</v>
      </c>
      <c r="G17" s="12">
        <v>862.07</v>
      </c>
      <c r="H17" s="17"/>
    </row>
    <row r="18" spans="1:8" ht="11.25" customHeight="1" x14ac:dyDescent="0.15">
      <c r="A18" s="2"/>
      <c r="B18" s="2"/>
      <c r="C18" s="2" t="s">
        <v>81</v>
      </c>
      <c r="D18" s="10">
        <v>20</v>
      </c>
      <c r="E18" s="10">
        <v>50</v>
      </c>
      <c r="F18" s="10">
        <v>83</v>
      </c>
      <c r="G18" s="12">
        <v>95</v>
      </c>
      <c r="H18" s="17"/>
    </row>
    <row r="19" spans="1:8" ht="12" customHeight="1" x14ac:dyDescent="0.15">
      <c r="A19" s="2"/>
      <c r="B19" s="58" t="s">
        <v>52</v>
      </c>
      <c r="C19" s="58"/>
      <c r="D19" s="58"/>
      <c r="E19" s="58"/>
      <c r="F19" s="58"/>
      <c r="G19" s="58"/>
      <c r="H19" s="17"/>
    </row>
    <row r="20" spans="1:8" ht="11" customHeight="1" x14ac:dyDescent="0.15">
      <c r="A20" s="2"/>
      <c r="B20" s="2"/>
      <c r="C20" s="2" t="s">
        <v>98</v>
      </c>
      <c r="D20" s="2"/>
      <c r="E20" s="12">
        <v>42000</v>
      </c>
      <c r="F20" s="12">
        <v>42218</v>
      </c>
      <c r="G20" s="12">
        <v>77443.56</v>
      </c>
      <c r="H20" s="17"/>
    </row>
    <row r="21" spans="1:8" ht="11" customHeight="1" x14ac:dyDescent="0.15">
      <c r="A21" s="2"/>
      <c r="B21" s="2"/>
      <c r="C21" s="2" t="s">
        <v>18</v>
      </c>
      <c r="D21" s="2"/>
      <c r="E21" s="10">
        <v>0</v>
      </c>
      <c r="F21" s="10">
        <v>0</v>
      </c>
      <c r="G21" s="12">
        <v>455</v>
      </c>
      <c r="H21" s="17"/>
    </row>
    <row r="22" spans="1:8" ht="11" customHeight="1" x14ac:dyDescent="0.15">
      <c r="A22" s="2"/>
      <c r="B22" s="2"/>
      <c r="C22" s="2" t="s">
        <v>75</v>
      </c>
      <c r="D22" s="2"/>
      <c r="E22" s="12">
        <v>1500</v>
      </c>
      <c r="F22" s="32">
        <v>1970</v>
      </c>
      <c r="G22" s="12">
        <v>2591</v>
      </c>
      <c r="H22" s="17" t="s">
        <v>124</v>
      </c>
    </row>
    <row r="23" spans="1:8" ht="11" customHeight="1" x14ac:dyDescent="0.15">
      <c r="A23" s="2"/>
      <c r="B23" s="2"/>
      <c r="C23" s="2" t="s">
        <v>77</v>
      </c>
      <c r="D23" s="2"/>
      <c r="E23" s="32">
        <v>1000</v>
      </c>
      <c r="F23" s="10">
        <v>0</v>
      </c>
      <c r="G23" s="12">
        <v>1330</v>
      </c>
    </row>
    <row r="24" spans="1:8" ht="11" customHeight="1" x14ac:dyDescent="0.15">
      <c r="A24" s="2"/>
      <c r="B24" s="2"/>
      <c r="C24" s="2" t="s">
        <v>73</v>
      </c>
      <c r="D24" s="2"/>
      <c r="E24" s="10">
        <v>0</v>
      </c>
      <c r="F24" s="10">
        <v>0</v>
      </c>
      <c r="G24" s="12">
        <v>0</v>
      </c>
      <c r="H24" s="17"/>
    </row>
    <row r="25" spans="1:8" ht="11" customHeight="1" x14ac:dyDescent="0.15">
      <c r="A25" s="2"/>
      <c r="B25" s="2"/>
      <c r="C25" s="2" t="s">
        <v>95</v>
      </c>
      <c r="D25" s="2"/>
      <c r="E25" s="12">
        <v>1500</v>
      </c>
      <c r="F25" s="32">
        <v>1500</v>
      </c>
      <c r="G25" s="12">
        <v>0</v>
      </c>
      <c r="H25" s="17" t="s">
        <v>124</v>
      </c>
    </row>
    <row r="26" spans="1:8" ht="11" customHeight="1" x14ac:dyDescent="0.15">
      <c r="A26" s="2"/>
      <c r="B26" s="2"/>
      <c r="C26" s="2" t="s">
        <v>78</v>
      </c>
      <c r="D26" s="2"/>
      <c r="E26" s="10">
        <v>0</v>
      </c>
      <c r="F26" s="10">
        <v>0</v>
      </c>
      <c r="G26" s="12">
        <v>0</v>
      </c>
      <c r="H26" s="17"/>
    </row>
    <row r="27" spans="1:8" ht="12" customHeight="1" x14ac:dyDescent="0.15">
      <c r="A27" s="2"/>
      <c r="B27" s="58" t="s">
        <v>43</v>
      </c>
      <c r="C27" s="58"/>
      <c r="D27" s="58"/>
      <c r="E27" s="58"/>
      <c r="F27" s="58"/>
      <c r="G27" s="58"/>
      <c r="H27" s="17"/>
    </row>
    <row r="28" spans="1:8" ht="11" customHeight="1" x14ac:dyDescent="0.15">
      <c r="A28" s="2"/>
      <c r="B28" s="2"/>
      <c r="C28" s="2" t="s">
        <v>94</v>
      </c>
      <c r="D28" s="10">
        <v>900</v>
      </c>
      <c r="E28" s="12">
        <v>1500</v>
      </c>
      <c r="F28" s="32">
        <v>2438.12</v>
      </c>
      <c r="G28" s="12">
        <v>1830.89</v>
      </c>
      <c r="H28" s="17" t="s">
        <v>135</v>
      </c>
    </row>
    <row r="29" spans="1:8" ht="11" customHeight="1" x14ac:dyDescent="0.15">
      <c r="A29" s="2"/>
      <c r="B29" s="8"/>
      <c r="C29" s="8" t="s">
        <v>79</v>
      </c>
      <c r="D29" s="29">
        <v>310</v>
      </c>
      <c r="E29" s="29">
        <v>200</v>
      </c>
      <c r="F29" s="29">
        <v>610</v>
      </c>
      <c r="G29" s="12">
        <v>215</v>
      </c>
      <c r="H29" s="17"/>
    </row>
    <row r="30" spans="1:8" ht="11" customHeight="1" x14ac:dyDescent="0.15">
      <c r="A30" s="2"/>
      <c r="B30" s="8"/>
      <c r="C30" s="8" t="s">
        <v>4</v>
      </c>
      <c r="D30" s="29">
        <v>10</v>
      </c>
      <c r="E30" s="29">
        <v>70</v>
      </c>
      <c r="F30" s="29">
        <v>94.8</v>
      </c>
      <c r="G30" s="12">
        <v>90</v>
      </c>
      <c r="H30" s="17"/>
    </row>
    <row r="31" spans="1:8" ht="12" customHeight="1" x14ac:dyDescent="0.15">
      <c r="A31" s="8"/>
      <c r="B31" s="56" t="s">
        <v>91</v>
      </c>
      <c r="C31" s="56"/>
      <c r="D31" s="56"/>
      <c r="E31" s="56"/>
      <c r="F31" s="56"/>
      <c r="G31" s="56"/>
      <c r="H31" s="17"/>
    </row>
    <row r="32" spans="1:8" ht="11.25" customHeight="1" x14ac:dyDescent="0.15">
      <c r="A32" s="8"/>
      <c r="B32" s="8"/>
      <c r="C32" s="8" t="s">
        <v>92</v>
      </c>
      <c r="D32" s="8"/>
      <c r="E32" s="29">
        <v>0</v>
      </c>
      <c r="F32" s="29">
        <v>0</v>
      </c>
      <c r="G32" s="4">
        <v>9903</v>
      </c>
      <c r="H32" s="17"/>
    </row>
    <row r="33" spans="1:9" ht="11.25" customHeight="1" x14ac:dyDescent="0.15">
      <c r="A33" s="8"/>
      <c r="B33" s="8"/>
      <c r="C33" s="8" t="s">
        <v>47</v>
      </c>
      <c r="D33" s="8"/>
      <c r="E33" s="29">
        <v>0</v>
      </c>
      <c r="F33" s="29">
        <v>0</v>
      </c>
      <c r="G33" s="4">
        <v>0</v>
      </c>
      <c r="H33" s="17"/>
    </row>
    <row r="34" spans="1:9" ht="11.25" customHeight="1" x14ac:dyDescent="0.15">
      <c r="A34" s="8"/>
      <c r="B34" s="8"/>
      <c r="C34" s="8" t="s">
        <v>53</v>
      </c>
      <c r="D34" s="8"/>
      <c r="E34" s="29">
        <v>0</v>
      </c>
      <c r="F34" s="29">
        <v>0</v>
      </c>
      <c r="G34" s="12">
        <v>0</v>
      </c>
      <c r="H34" s="17"/>
    </row>
    <row r="35" spans="1:9" ht="11.25" customHeight="1" x14ac:dyDescent="0.15">
      <c r="A35" s="8"/>
      <c r="B35" s="8"/>
      <c r="C35" s="8" t="s">
        <v>50</v>
      </c>
      <c r="D35" s="40">
        <f>F120</f>
        <v>11536.119999999995</v>
      </c>
      <c r="E35" s="40">
        <v>11735.08</v>
      </c>
      <c r="F35" s="4">
        <v>22903.919999999998</v>
      </c>
      <c r="G35" s="4">
        <v>29781.599999999999</v>
      </c>
      <c r="H35" s="53" t="s">
        <v>139</v>
      </c>
    </row>
    <row r="36" spans="1:9" ht="14" customHeight="1" x14ac:dyDescent="0.15">
      <c r="A36" s="5" t="s">
        <v>41</v>
      </c>
      <c r="B36" s="5"/>
      <c r="C36" s="5"/>
      <c r="D36" s="52">
        <f>SUM(D4:D35)</f>
        <v>49113.119999999988</v>
      </c>
      <c r="E36" s="6">
        <f>SUM(E4:E35)</f>
        <v>371555.08</v>
      </c>
      <c r="F36" s="6">
        <f>SUM(F4:F35)</f>
        <v>360670.56</v>
      </c>
      <c r="G36" s="6">
        <f>SUM(G4:G35)</f>
        <v>397496.64</v>
      </c>
      <c r="H36" s="54" t="s">
        <v>138</v>
      </c>
    </row>
    <row r="37" spans="1:9" ht="14" customHeight="1" x14ac:dyDescent="0.15">
      <c r="A37" s="57" t="s">
        <v>20</v>
      </c>
      <c r="B37" s="57"/>
      <c r="C37" s="57"/>
      <c r="D37" s="57"/>
      <c r="E37" s="57"/>
      <c r="F37" s="57"/>
      <c r="G37" s="57"/>
      <c r="H37" s="54" t="s">
        <v>140</v>
      </c>
    </row>
    <row r="38" spans="1:9" ht="12" customHeight="1" x14ac:dyDescent="0.15">
      <c r="A38" s="3"/>
      <c r="B38" s="58" t="s">
        <v>48</v>
      </c>
      <c r="C38" s="58"/>
      <c r="D38" s="58"/>
      <c r="E38" s="58"/>
      <c r="F38" s="58"/>
      <c r="G38" s="58"/>
      <c r="H38" s="17"/>
    </row>
    <row r="39" spans="1:9" ht="11" customHeight="1" x14ac:dyDescent="0.15">
      <c r="A39" s="3"/>
      <c r="B39" s="2"/>
      <c r="C39" s="39" t="s">
        <v>115</v>
      </c>
      <c r="D39" s="9">
        <v>155.91</v>
      </c>
      <c r="E39" s="4">
        <v>1300</v>
      </c>
      <c r="F39" s="4">
        <v>1298.79</v>
      </c>
      <c r="G39" s="12">
        <v>1180</v>
      </c>
      <c r="H39" s="17"/>
    </row>
    <row r="40" spans="1:9" ht="11" customHeight="1" x14ac:dyDescent="0.15">
      <c r="A40" s="3"/>
      <c r="B40" s="2"/>
      <c r="C40" s="8" t="s">
        <v>100</v>
      </c>
      <c r="D40" s="9"/>
      <c r="E40" s="29">
        <v>0</v>
      </c>
      <c r="F40" s="29">
        <v>0</v>
      </c>
      <c r="G40" s="12">
        <v>1640.06</v>
      </c>
      <c r="H40" s="28" t="s">
        <v>111</v>
      </c>
    </row>
    <row r="41" spans="1:9" ht="11" customHeight="1" x14ac:dyDescent="0.15">
      <c r="A41" s="3"/>
      <c r="B41" s="2"/>
      <c r="C41" s="8" t="s">
        <v>93</v>
      </c>
      <c r="D41" s="9"/>
      <c r="E41" s="29">
        <v>0</v>
      </c>
      <c r="F41" s="29">
        <v>0</v>
      </c>
      <c r="G41" s="12">
        <v>0</v>
      </c>
      <c r="H41" s="17"/>
    </row>
    <row r="42" spans="1:9" ht="11" customHeight="1" x14ac:dyDescent="0.15">
      <c r="A42" s="3"/>
      <c r="B42" s="2"/>
      <c r="C42" s="8" t="s">
        <v>32</v>
      </c>
      <c r="D42" s="29">
        <v>200</v>
      </c>
      <c r="E42" s="4">
        <v>2760</v>
      </c>
      <c r="F42" s="30">
        <v>2080</v>
      </c>
      <c r="G42" s="12">
        <v>2240</v>
      </c>
      <c r="H42" s="17"/>
    </row>
    <row r="43" spans="1:9" ht="11" customHeight="1" x14ac:dyDescent="0.15">
      <c r="A43" s="3"/>
      <c r="B43" s="2"/>
      <c r="C43" s="8" t="s">
        <v>51</v>
      </c>
      <c r="D43" s="29">
        <v>37.799999999999997</v>
      </c>
      <c r="E43" s="29">
        <v>400</v>
      </c>
      <c r="F43" s="29">
        <v>328.18</v>
      </c>
      <c r="G43" s="12">
        <v>353.56</v>
      </c>
      <c r="H43" s="17"/>
    </row>
    <row r="44" spans="1:9" ht="11" customHeight="1" x14ac:dyDescent="0.15">
      <c r="A44" s="3"/>
      <c r="B44" s="2"/>
      <c r="C44" s="8" t="s">
        <v>36</v>
      </c>
      <c r="D44" s="4">
        <v>2409.69</v>
      </c>
      <c r="E44" s="4">
        <v>3400</v>
      </c>
      <c r="F44" s="4">
        <v>2627.05</v>
      </c>
      <c r="G44" s="12">
        <v>2176</v>
      </c>
      <c r="H44" s="17"/>
    </row>
    <row r="45" spans="1:9" ht="11" customHeight="1" x14ac:dyDescent="0.15">
      <c r="A45" s="3"/>
      <c r="B45" s="2"/>
      <c r="C45" s="8" t="s">
        <v>37</v>
      </c>
      <c r="D45" s="9"/>
      <c r="E45" s="29">
        <v>0</v>
      </c>
      <c r="F45" s="9">
        <v>611.53</v>
      </c>
      <c r="G45" s="12">
        <v>0</v>
      </c>
      <c r="H45" s="22" t="s">
        <v>116</v>
      </c>
    </row>
    <row r="46" spans="1:9" ht="11" customHeight="1" x14ac:dyDescent="0.15">
      <c r="A46" s="3"/>
      <c r="B46" s="2"/>
      <c r="C46" s="8" t="s">
        <v>38</v>
      </c>
      <c r="D46" s="9"/>
      <c r="E46" s="29">
        <v>0</v>
      </c>
      <c r="F46" s="29">
        <v>0</v>
      </c>
      <c r="G46" s="12">
        <v>0</v>
      </c>
      <c r="I46" s="19"/>
    </row>
    <row r="47" spans="1:9" ht="11" customHeight="1" x14ac:dyDescent="0.15">
      <c r="A47" s="3"/>
      <c r="B47" s="2"/>
      <c r="C47" s="8" t="s">
        <v>39</v>
      </c>
      <c r="D47" s="4">
        <v>1405.55</v>
      </c>
      <c r="E47" s="4">
        <v>8400</v>
      </c>
      <c r="F47" s="4">
        <v>8275.11</v>
      </c>
      <c r="G47" s="12">
        <v>7157.7</v>
      </c>
      <c r="H47" s="17"/>
    </row>
    <row r="48" spans="1:9" ht="11" customHeight="1" x14ac:dyDescent="0.15">
      <c r="A48" s="3"/>
      <c r="B48" s="2"/>
      <c r="C48" s="8" t="s">
        <v>40</v>
      </c>
      <c r="D48" s="9">
        <v>443.48</v>
      </c>
      <c r="E48" s="4">
        <v>4200</v>
      </c>
      <c r="F48" s="4">
        <v>4545.93</v>
      </c>
      <c r="G48" s="12">
        <v>2508.79</v>
      </c>
      <c r="H48" s="17"/>
    </row>
    <row r="49" spans="1:10" ht="11" customHeight="1" x14ac:dyDescent="0.15">
      <c r="A49" s="3"/>
      <c r="B49" s="2"/>
      <c r="C49" s="8" t="s">
        <v>85</v>
      </c>
      <c r="D49" s="4">
        <v>5233.68</v>
      </c>
      <c r="E49" s="4">
        <v>4000</v>
      </c>
      <c r="F49" s="4">
        <v>4970.16</v>
      </c>
      <c r="G49" s="12">
        <v>4885.92</v>
      </c>
      <c r="H49" s="17"/>
    </row>
    <row r="50" spans="1:10" ht="11" customHeight="1" x14ac:dyDescent="0.15">
      <c r="A50" s="3"/>
      <c r="B50" s="2"/>
      <c r="C50" s="8" t="s">
        <v>86</v>
      </c>
      <c r="D50" s="9">
        <v>115.83</v>
      </c>
      <c r="E50" s="29">
        <v>300</v>
      </c>
      <c r="F50" s="29">
        <v>182.24</v>
      </c>
      <c r="G50" s="12">
        <v>297.74</v>
      </c>
      <c r="H50" s="17"/>
    </row>
    <row r="51" spans="1:10" ht="11" customHeight="1" x14ac:dyDescent="0.15">
      <c r="A51" s="3"/>
      <c r="B51" s="2"/>
      <c r="C51" s="8" t="s">
        <v>97</v>
      </c>
      <c r="D51" s="9">
        <v>209.92</v>
      </c>
      <c r="E51" s="29">
        <v>250</v>
      </c>
      <c r="F51" s="29">
        <v>205.8</v>
      </c>
      <c r="G51" s="12">
        <v>201.77</v>
      </c>
      <c r="H51" s="17"/>
    </row>
    <row r="52" spans="1:10" ht="11" customHeight="1" x14ac:dyDescent="0.15">
      <c r="A52" s="3"/>
      <c r="B52" s="2"/>
      <c r="C52" s="8" t="s">
        <v>102</v>
      </c>
      <c r="D52" s="4">
        <v>1707.89</v>
      </c>
      <c r="E52" s="4">
        <v>1900</v>
      </c>
      <c r="F52" s="4">
        <v>1811.28</v>
      </c>
      <c r="G52" s="12">
        <v>1707.33</v>
      </c>
      <c r="H52" s="17"/>
    </row>
    <row r="53" spans="1:10" ht="11" customHeight="1" x14ac:dyDescent="0.15">
      <c r="A53" s="3"/>
      <c r="B53" s="2"/>
      <c r="C53" s="8" t="s">
        <v>1</v>
      </c>
      <c r="D53" s="9"/>
      <c r="E53" s="4">
        <v>955</v>
      </c>
      <c r="F53" s="9">
        <v>881.06</v>
      </c>
      <c r="G53" s="12">
        <v>343.57</v>
      </c>
      <c r="H53" s="17"/>
    </row>
    <row r="54" spans="1:10" ht="11" customHeight="1" x14ac:dyDescent="0.15">
      <c r="A54" s="3"/>
      <c r="B54" s="2"/>
      <c r="C54" s="8" t="s">
        <v>87</v>
      </c>
      <c r="D54" s="9"/>
      <c r="E54" s="29">
        <v>0</v>
      </c>
      <c r="F54" s="29">
        <v>731.74</v>
      </c>
      <c r="G54" s="12">
        <v>10.45</v>
      </c>
      <c r="H54" s="17" t="s">
        <v>117</v>
      </c>
    </row>
    <row r="55" spans="1:10" ht="11" customHeight="1" x14ac:dyDescent="0.15">
      <c r="A55" s="3"/>
      <c r="B55" s="2"/>
      <c r="C55" s="8" t="s">
        <v>88</v>
      </c>
      <c r="D55" s="9">
        <v>583.08000000000004</v>
      </c>
      <c r="E55" s="29">
        <v>600</v>
      </c>
      <c r="F55" s="9">
        <v>583.08000000000004</v>
      </c>
      <c r="G55" s="12">
        <v>583.08000000000004</v>
      </c>
      <c r="H55" s="17"/>
    </row>
    <row r="56" spans="1:10" ht="12" customHeight="1" x14ac:dyDescent="0.15">
      <c r="A56" s="3"/>
      <c r="B56" s="58" t="s">
        <v>3</v>
      </c>
      <c r="C56" s="58"/>
      <c r="D56" s="58"/>
      <c r="E56" s="58"/>
      <c r="F56" s="58"/>
      <c r="G56" s="58"/>
      <c r="H56" s="17"/>
    </row>
    <row r="57" spans="1:10" ht="11" customHeight="1" x14ac:dyDescent="0.15">
      <c r="A57" s="3"/>
      <c r="B57" s="2"/>
      <c r="C57" s="8" t="s">
        <v>89</v>
      </c>
      <c r="D57" s="4">
        <v>5221.28</v>
      </c>
      <c r="E57" s="4">
        <v>8000</v>
      </c>
      <c r="F57" s="4">
        <v>7475.63</v>
      </c>
      <c r="G57" s="12">
        <v>7485.5</v>
      </c>
      <c r="H57" s="17"/>
      <c r="J57" s="2"/>
    </row>
    <row r="58" spans="1:10" ht="11" customHeight="1" x14ac:dyDescent="0.15">
      <c r="A58" s="3"/>
      <c r="B58" s="2"/>
      <c r="C58" s="8" t="s">
        <v>90</v>
      </c>
      <c r="D58" s="8"/>
      <c r="E58" s="4">
        <v>0</v>
      </c>
      <c r="F58" s="29">
        <v>0</v>
      </c>
      <c r="G58" s="12">
        <v>1567.6</v>
      </c>
      <c r="H58" s="35" t="s">
        <v>109</v>
      </c>
      <c r="J58" s="2"/>
    </row>
    <row r="59" spans="1:10" ht="12" customHeight="1" x14ac:dyDescent="0.15">
      <c r="A59" s="3"/>
      <c r="B59" s="58" t="s">
        <v>68</v>
      </c>
      <c r="C59" s="58"/>
      <c r="D59" s="58"/>
      <c r="E59" s="58"/>
      <c r="F59" s="58"/>
      <c r="G59" s="58"/>
      <c r="H59" s="17"/>
      <c r="J59" s="2"/>
    </row>
    <row r="60" spans="1:10" ht="11" customHeight="1" x14ac:dyDescent="0.15">
      <c r="A60" s="3"/>
      <c r="B60" s="2"/>
      <c r="C60" s="8" t="s">
        <v>46</v>
      </c>
      <c r="D60" s="4">
        <v>6577.2</v>
      </c>
      <c r="E60" s="4">
        <v>7000</v>
      </c>
      <c r="F60" s="4">
        <v>8023.05</v>
      </c>
      <c r="G60" s="12">
        <v>8290.1</v>
      </c>
      <c r="H60" s="17"/>
      <c r="J60" s="2"/>
    </row>
    <row r="61" spans="1:10" ht="11" customHeight="1" x14ac:dyDescent="0.15">
      <c r="A61" s="3"/>
      <c r="B61" s="2"/>
      <c r="C61" s="8" t="s">
        <v>5</v>
      </c>
      <c r="D61" s="8"/>
      <c r="E61" s="4">
        <v>4500</v>
      </c>
      <c r="F61" s="4">
        <v>4157.8599999999997</v>
      </c>
      <c r="G61" s="12">
        <v>5302.32</v>
      </c>
      <c r="H61" s="17"/>
      <c r="J61" s="2"/>
    </row>
    <row r="62" spans="1:10" ht="11" customHeight="1" x14ac:dyDescent="0.15">
      <c r="A62" s="3"/>
      <c r="B62" s="2"/>
      <c r="C62" s="8" t="s">
        <v>72</v>
      </c>
      <c r="D62" s="9">
        <v>164.62</v>
      </c>
      <c r="E62" s="4">
        <v>1200</v>
      </c>
      <c r="F62" s="30">
        <v>1026.43</v>
      </c>
      <c r="G62" s="12">
        <v>1137.07</v>
      </c>
      <c r="H62" s="17"/>
      <c r="J62" s="2"/>
    </row>
    <row r="63" spans="1:10" ht="11" customHeight="1" x14ac:dyDescent="0.15">
      <c r="A63" s="3"/>
      <c r="B63" s="2"/>
      <c r="C63" s="8" t="s">
        <v>63</v>
      </c>
      <c r="D63" s="9">
        <v>402.15</v>
      </c>
      <c r="E63" s="29">
        <v>300</v>
      </c>
      <c r="F63" s="9">
        <v>288.45</v>
      </c>
      <c r="G63" s="12">
        <v>35.08</v>
      </c>
      <c r="H63" s="17"/>
      <c r="J63" s="2"/>
    </row>
    <row r="64" spans="1:10" ht="11" customHeight="1" x14ac:dyDescent="0.15">
      <c r="A64" s="3"/>
      <c r="B64" s="2"/>
      <c r="C64" s="2" t="s">
        <v>62</v>
      </c>
      <c r="D64" s="12">
        <v>2000</v>
      </c>
      <c r="E64" s="12">
        <v>2000</v>
      </c>
      <c r="F64" s="12">
        <v>2000</v>
      </c>
      <c r="G64" s="12">
        <v>2000</v>
      </c>
      <c r="H64" s="17"/>
      <c r="J64" s="2"/>
    </row>
    <row r="65" spans="1:10" ht="11" customHeight="1" x14ac:dyDescent="0.15">
      <c r="A65" s="3"/>
      <c r="B65" s="2"/>
      <c r="C65" s="2" t="s">
        <v>24</v>
      </c>
      <c r="D65" s="10">
        <v>0</v>
      </c>
      <c r="E65" s="10">
        <v>0</v>
      </c>
      <c r="F65" s="10">
        <v>0</v>
      </c>
      <c r="G65" s="12">
        <v>200</v>
      </c>
      <c r="H65" s="17" t="s">
        <v>104</v>
      </c>
      <c r="J65" s="2"/>
    </row>
    <row r="66" spans="1:10" ht="11" customHeight="1" x14ac:dyDescent="0.15">
      <c r="A66" s="3"/>
      <c r="B66" s="2"/>
      <c r="C66" s="16" t="s">
        <v>66</v>
      </c>
      <c r="D66" s="3"/>
      <c r="E66" s="32">
        <v>15000</v>
      </c>
      <c r="F66" s="32">
        <v>16000</v>
      </c>
      <c r="G66" s="12">
        <v>10000</v>
      </c>
      <c r="H66" s="23"/>
      <c r="J66" s="2"/>
    </row>
    <row r="67" spans="1:10" ht="11" customHeight="1" x14ac:dyDescent="0.15">
      <c r="A67" s="3"/>
      <c r="B67" s="2"/>
      <c r="C67" s="16" t="s">
        <v>67</v>
      </c>
      <c r="D67" s="12">
        <v>6000</v>
      </c>
      <c r="E67" s="32">
        <v>6000</v>
      </c>
      <c r="F67" s="12">
        <v>6000</v>
      </c>
      <c r="G67" s="12">
        <v>6000</v>
      </c>
      <c r="H67" s="17"/>
      <c r="J67" s="2"/>
    </row>
    <row r="68" spans="1:10" ht="11" customHeight="1" x14ac:dyDescent="0.15">
      <c r="A68" s="3"/>
      <c r="B68" s="2"/>
      <c r="C68" s="2" t="s">
        <v>103</v>
      </c>
      <c r="D68" s="2"/>
      <c r="E68" s="10">
        <v>800</v>
      </c>
      <c r="F68" s="3">
        <v>634.97</v>
      </c>
      <c r="G68" s="12">
        <v>0</v>
      </c>
      <c r="H68" s="17"/>
    </row>
    <row r="69" spans="1:10" ht="11" customHeight="1" x14ac:dyDescent="0.15">
      <c r="A69" s="3"/>
      <c r="B69" s="58" t="s">
        <v>25</v>
      </c>
      <c r="C69" s="58"/>
      <c r="D69" s="58"/>
      <c r="E69" s="58"/>
      <c r="F69" s="58"/>
      <c r="G69" s="58"/>
      <c r="H69" s="17"/>
    </row>
    <row r="70" spans="1:10" ht="11" customHeight="1" x14ac:dyDescent="0.15">
      <c r="A70" s="3"/>
      <c r="B70" s="2"/>
      <c r="C70" s="2" t="s">
        <v>26</v>
      </c>
      <c r="D70" s="2"/>
      <c r="E70" s="12">
        <v>2000</v>
      </c>
      <c r="F70" s="12">
        <v>2278.33</v>
      </c>
      <c r="G70" s="12">
        <v>2000</v>
      </c>
      <c r="H70" s="17"/>
    </row>
    <row r="71" spans="1:10" ht="11" customHeight="1" x14ac:dyDescent="0.15">
      <c r="A71" s="3"/>
      <c r="B71" s="2"/>
      <c r="C71" s="2" t="s">
        <v>28</v>
      </c>
      <c r="D71" s="2"/>
      <c r="E71" s="12">
        <v>2000</v>
      </c>
      <c r="F71" s="32">
        <v>2000</v>
      </c>
      <c r="G71" s="12">
        <v>2000</v>
      </c>
      <c r="H71" s="17"/>
    </row>
    <row r="72" spans="1:10" ht="11" customHeight="1" x14ac:dyDescent="0.15">
      <c r="A72" s="3"/>
      <c r="B72" s="2"/>
      <c r="C72" s="2" t="s">
        <v>29</v>
      </c>
      <c r="D72" s="2"/>
      <c r="E72" s="12">
        <v>2000</v>
      </c>
      <c r="F72" s="32">
        <v>1000</v>
      </c>
      <c r="G72" s="12">
        <v>2000</v>
      </c>
      <c r="H72" s="17"/>
      <c r="I72" s="27"/>
    </row>
    <row r="73" spans="1:10" ht="11" customHeight="1" x14ac:dyDescent="0.15">
      <c r="A73" s="3"/>
      <c r="B73" s="2"/>
      <c r="C73" s="2" t="s">
        <v>132</v>
      </c>
      <c r="D73" s="2"/>
      <c r="E73" s="12">
        <v>2000</v>
      </c>
      <c r="F73" s="45">
        <v>0</v>
      </c>
      <c r="G73" s="12">
        <v>0</v>
      </c>
      <c r="H73" s="17" t="s">
        <v>136</v>
      </c>
      <c r="I73" s="27"/>
    </row>
    <row r="74" spans="1:10" ht="10" customHeight="1" x14ac:dyDescent="0.15">
      <c r="A74" s="3"/>
      <c r="B74" s="2"/>
      <c r="C74" s="2" t="s">
        <v>30</v>
      </c>
      <c r="D74" s="2"/>
      <c r="E74" s="12">
        <v>4000</v>
      </c>
      <c r="F74" s="32">
        <v>3749.98</v>
      </c>
      <c r="G74" s="12">
        <v>3403.12</v>
      </c>
      <c r="H74" s="17"/>
    </row>
    <row r="75" spans="1:10" ht="11" customHeight="1" x14ac:dyDescent="0.15">
      <c r="A75" s="3"/>
      <c r="B75" s="2"/>
      <c r="C75" s="2" t="s">
        <v>83</v>
      </c>
      <c r="D75" s="2"/>
      <c r="E75" s="10">
        <v>500</v>
      </c>
      <c r="F75" s="10">
        <v>475</v>
      </c>
      <c r="G75" s="12">
        <v>672.25</v>
      </c>
      <c r="H75" s="17"/>
    </row>
    <row r="76" spans="1:10" ht="12" customHeight="1" x14ac:dyDescent="0.15">
      <c r="A76" s="3"/>
      <c r="B76" s="58" t="s">
        <v>69</v>
      </c>
      <c r="C76" s="58"/>
      <c r="D76" s="58"/>
      <c r="E76" s="58"/>
      <c r="F76" s="58"/>
      <c r="G76" s="58"/>
      <c r="H76" s="17"/>
    </row>
    <row r="77" spans="1:10" ht="11" customHeight="1" x14ac:dyDescent="0.15">
      <c r="A77" s="3"/>
      <c r="B77" s="2"/>
      <c r="C77" s="8" t="s">
        <v>35</v>
      </c>
      <c r="D77" s="8"/>
      <c r="E77" s="29">
        <v>100</v>
      </c>
      <c r="F77" s="9">
        <v>15.67</v>
      </c>
      <c r="G77" s="12">
        <v>0</v>
      </c>
      <c r="H77" s="17"/>
    </row>
    <row r="78" spans="1:10" ht="11" customHeight="1" x14ac:dyDescent="0.15">
      <c r="A78" s="3"/>
      <c r="B78" s="2"/>
      <c r="C78" s="8" t="s">
        <v>118</v>
      </c>
      <c r="D78" s="8"/>
      <c r="E78" s="29">
        <v>0</v>
      </c>
      <c r="F78" s="29">
        <v>315</v>
      </c>
      <c r="G78" s="12">
        <v>0</v>
      </c>
      <c r="H78" s="17"/>
    </row>
    <row r="79" spans="1:10" ht="12" customHeight="1" x14ac:dyDescent="0.15">
      <c r="A79" s="3"/>
      <c r="B79" s="58" t="s">
        <v>52</v>
      </c>
      <c r="C79" s="58"/>
      <c r="D79" s="58"/>
      <c r="E79" s="58"/>
      <c r="F79" s="58"/>
      <c r="G79" s="58"/>
      <c r="H79" s="17"/>
    </row>
    <row r="80" spans="1:10" ht="11" customHeight="1" x14ac:dyDescent="0.15">
      <c r="A80" s="3"/>
      <c r="B80" s="2"/>
      <c r="C80" s="2" t="s">
        <v>98</v>
      </c>
      <c r="D80" s="12">
        <v>11124</v>
      </c>
      <c r="E80" s="12">
        <v>58000</v>
      </c>
      <c r="F80" s="4">
        <v>57467</v>
      </c>
      <c r="G80" s="12">
        <v>123577.49</v>
      </c>
      <c r="H80" s="17" t="s">
        <v>128</v>
      </c>
    </row>
    <row r="81" spans="1:8" ht="11" customHeight="1" x14ac:dyDescent="0.15">
      <c r="A81" s="3"/>
      <c r="B81" s="2"/>
      <c r="C81" s="2" t="s">
        <v>8</v>
      </c>
      <c r="D81" s="2"/>
      <c r="E81" s="10">
        <v>0</v>
      </c>
      <c r="F81" s="12">
        <v>0</v>
      </c>
      <c r="G81" s="12">
        <v>530</v>
      </c>
      <c r="H81" s="17"/>
    </row>
    <row r="82" spans="1:8" ht="11" customHeight="1" x14ac:dyDescent="0.15">
      <c r="A82" s="3"/>
      <c r="B82" s="2"/>
      <c r="C82" s="2" t="s">
        <v>9</v>
      </c>
      <c r="D82" s="2"/>
      <c r="E82" s="12">
        <v>3500</v>
      </c>
      <c r="F82" s="12">
        <v>5867.69</v>
      </c>
      <c r="G82" s="12">
        <v>4679.67</v>
      </c>
      <c r="H82" s="17" t="s">
        <v>106</v>
      </c>
    </row>
    <row r="83" spans="1:8" ht="11" customHeight="1" x14ac:dyDescent="0.15">
      <c r="A83" s="3"/>
      <c r="B83" s="2"/>
      <c r="C83" s="2" t="s">
        <v>77</v>
      </c>
      <c r="D83" s="2"/>
      <c r="E83" s="10">
        <v>0</v>
      </c>
      <c r="F83" s="12">
        <v>0</v>
      </c>
      <c r="G83" s="12">
        <v>684.74</v>
      </c>
      <c r="H83" s="17"/>
    </row>
    <row r="84" spans="1:8" ht="11" customHeight="1" x14ac:dyDescent="0.15">
      <c r="A84" s="3"/>
      <c r="B84" s="2"/>
      <c r="C84" s="8" t="s">
        <v>73</v>
      </c>
      <c r="D84" s="8"/>
      <c r="E84" s="29">
        <v>0</v>
      </c>
      <c r="F84" s="4">
        <v>0</v>
      </c>
      <c r="G84" s="4">
        <v>0</v>
      </c>
      <c r="H84" s="17"/>
    </row>
    <row r="85" spans="1:8" ht="11" customHeight="1" x14ac:dyDescent="0.15">
      <c r="A85" s="3"/>
      <c r="B85" s="2"/>
      <c r="C85" s="2" t="s">
        <v>96</v>
      </c>
      <c r="D85" s="2"/>
      <c r="E85" s="32">
        <v>2000</v>
      </c>
      <c r="F85" s="12">
        <v>2060.6999999999998</v>
      </c>
      <c r="G85" s="12">
        <v>1285.56</v>
      </c>
      <c r="H85" s="17"/>
    </row>
    <row r="86" spans="1:8" ht="11" customHeight="1" x14ac:dyDescent="0.15">
      <c r="A86" s="3"/>
      <c r="B86" s="2"/>
      <c r="C86" s="2" t="s">
        <v>27</v>
      </c>
      <c r="D86" s="2"/>
      <c r="E86" s="10">
        <v>0</v>
      </c>
      <c r="F86" s="12">
        <v>0</v>
      </c>
      <c r="G86" s="12">
        <v>45.2</v>
      </c>
      <c r="H86" s="17"/>
    </row>
    <row r="87" spans="1:8" ht="11" customHeight="1" x14ac:dyDescent="0.15">
      <c r="A87" s="3"/>
      <c r="B87" s="2"/>
      <c r="C87" s="2" t="s">
        <v>31</v>
      </c>
      <c r="D87" s="2"/>
      <c r="E87" s="12">
        <v>1500</v>
      </c>
      <c r="F87" s="12">
        <v>1491.31</v>
      </c>
      <c r="G87" s="12">
        <v>1858.53</v>
      </c>
      <c r="H87" s="17" t="s">
        <v>107</v>
      </c>
    </row>
    <row r="88" spans="1:8" ht="11" customHeight="1" x14ac:dyDescent="0.15">
      <c r="A88" s="3"/>
      <c r="B88" s="2"/>
      <c r="C88" s="2" t="s">
        <v>42</v>
      </c>
      <c r="D88" s="2"/>
      <c r="E88" s="10">
        <v>700</v>
      </c>
      <c r="F88" s="12">
        <v>0</v>
      </c>
      <c r="G88" s="12">
        <v>0</v>
      </c>
      <c r="H88" s="17"/>
    </row>
    <row r="89" spans="1:8" ht="11" customHeight="1" x14ac:dyDescent="0.15">
      <c r="A89" s="3"/>
      <c r="B89" s="2"/>
      <c r="C89" s="8" t="s">
        <v>54</v>
      </c>
      <c r="D89" s="8"/>
      <c r="E89" s="29">
        <v>500</v>
      </c>
      <c r="F89" s="4">
        <v>257.23</v>
      </c>
      <c r="G89" s="12">
        <v>542.78</v>
      </c>
      <c r="H89" s="17"/>
    </row>
    <row r="90" spans="1:8" ht="11" customHeight="1" x14ac:dyDescent="0.15">
      <c r="A90" s="3"/>
      <c r="B90" s="2"/>
      <c r="C90" s="2" t="s">
        <v>2</v>
      </c>
      <c r="D90" s="2"/>
      <c r="E90" s="10">
        <v>500</v>
      </c>
      <c r="F90" s="12">
        <v>387.74</v>
      </c>
      <c r="G90" s="12">
        <v>753.54</v>
      </c>
      <c r="H90" s="20"/>
    </row>
    <row r="91" spans="1:8" ht="11" customHeight="1" x14ac:dyDescent="0.15">
      <c r="A91" s="3"/>
      <c r="B91" s="2"/>
      <c r="C91" s="2" t="s">
        <v>125</v>
      </c>
      <c r="D91" s="2"/>
      <c r="E91" s="32">
        <v>1000</v>
      </c>
      <c r="F91" s="12">
        <v>0</v>
      </c>
      <c r="G91" s="12">
        <v>0</v>
      </c>
      <c r="H91" s="20" t="s">
        <v>137</v>
      </c>
    </row>
    <row r="92" spans="1:8" ht="12" customHeight="1" x14ac:dyDescent="0.15">
      <c r="A92" s="3"/>
      <c r="B92" s="58" t="s">
        <v>65</v>
      </c>
      <c r="C92" s="58"/>
      <c r="D92" s="58"/>
      <c r="E92" s="58"/>
      <c r="F92" s="58"/>
      <c r="G92" s="58"/>
      <c r="H92" s="17"/>
    </row>
    <row r="93" spans="1:8" ht="11" customHeight="1" x14ac:dyDescent="0.15">
      <c r="A93" s="3"/>
      <c r="B93" s="2"/>
      <c r="C93" s="2" t="s">
        <v>23</v>
      </c>
      <c r="D93" s="3"/>
      <c r="E93" s="10">
        <v>500</v>
      </c>
      <c r="F93" s="10">
        <v>298</v>
      </c>
      <c r="G93" s="12">
        <v>555</v>
      </c>
      <c r="H93" s="17"/>
    </row>
    <row r="94" spans="1:8" ht="11" customHeight="1" x14ac:dyDescent="0.15">
      <c r="A94" s="3"/>
      <c r="B94" s="8"/>
      <c r="C94" s="8" t="s">
        <v>129</v>
      </c>
      <c r="D94" s="9"/>
      <c r="E94" s="30">
        <v>2500</v>
      </c>
      <c r="F94" s="29">
        <v>590.97</v>
      </c>
      <c r="G94" s="4">
        <v>1759.21</v>
      </c>
      <c r="H94" s="17"/>
    </row>
    <row r="95" spans="1:8" ht="11" customHeight="1" x14ac:dyDescent="0.15">
      <c r="A95" s="3"/>
      <c r="B95" s="2"/>
      <c r="C95" s="25" t="s">
        <v>0</v>
      </c>
      <c r="D95" s="10">
        <v>704.61</v>
      </c>
      <c r="E95" s="32">
        <v>4000</v>
      </c>
      <c r="F95" s="32">
        <v>4301.28</v>
      </c>
      <c r="G95" s="12">
        <v>2075.1</v>
      </c>
      <c r="H95" s="22" t="s">
        <v>119</v>
      </c>
    </row>
    <row r="96" spans="1:8" ht="11" customHeight="1" x14ac:dyDescent="0.15">
      <c r="A96" s="3"/>
      <c r="B96" s="2"/>
      <c r="C96" s="2" t="s">
        <v>112</v>
      </c>
      <c r="D96" s="3">
        <v>19.149999999999999</v>
      </c>
      <c r="E96" s="10">
        <v>600</v>
      </c>
      <c r="F96" s="10">
        <v>957.36</v>
      </c>
      <c r="G96" s="12">
        <v>349.41</v>
      </c>
      <c r="H96" s="17"/>
    </row>
    <row r="97" spans="1:8" ht="12" customHeight="1" x14ac:dyDescent="0.15">
      <c r="A97" s="3"/>
      <c r="B97" s="58" t="s">
        <v>10</v>
      </c>
      <c r="C97" s="58"/>
      <c r="D97" s="58"/>
      <c r="E97" s="58"/>
      <c r="F97" s="58"/>
      <c r="G97" s="58"/>
      <c r="H97" s="17"/>
    </row>
    <row r="98" spans="1:8" ht="11" customHeight="1" x14ac:dyDescent="0.15">
      <c r="A98" s="3"/>
      <c r="B98" s="2"/>
      <c r="C98" s="2" t="s">
        <v>84</v>
      </c>
      <c r="D98" s="12">
        <v>15584.2</v>
      </c>
      <c r="E98" s="12">
        <v>71300</v>
      </c>
      <c r="F98" s="12">
        <v>61354</v>
      </c>
      <c r="G98" s="12">
        <v>44550.01</v>
      </c>
      <c r="H98" s="17" t="s">
        <v>127</v>
      </c>
    </row>
    <row r="99" spans="1:8" ht="11" customHeight="1" x14ac:dyDescent="0.15">
      <c r="A99" s="3"/>
      <c r="B99" s="2"/>
      <c r="C99" s="43" t="s">
        <v>131</v>
      </c>
      <c r="D99" s="12">
        <v>31776.78</v>
      </c>
      <c r="E99" s="12">
        <v>102000</v>
      </c>
      <c r="F99" s="12">
        <v>104127.16</v>
      </c>
      <c r="G99" s="12">
        <v>96798.87</v>
      </c>
      <c r="H99" s="17"/>
    </row>
    <row r="100" spans="1:8" ht="11" customHeight="1" x14ac:dyDescent="0.15">
      <c r="A100" s="3"/>
      <c r="B100" s="2"/>
      <c r="C100" s="25" t="s">
        <v>130</v>
      </c>
      <c r="D100" s="25"/>
      <c r="E100" s="12">
        <v>2000</v>
      </c>
      <c r="F100" s="32">
        <v>1743.25</v>
      </c>
      <c r="G100" s="12">
        <v>355.84</v>
      </c>
      <c r="H100" s="17"/>
    </row>
    <row r="101" spans="1:8" ht="11" customHeight="1" x14ac:dyDescent="0.15">
      <c r="A101" s="3"/>
      <c r="B101" s="2"/>
      <c r="C101" s="2" t="s">
        <v>105</v>
      </c>
      <c r="D101" s="2"/>
      <c r="E101" s="10">
        <v>0</v>
      </c>
      <c r="F101" s="10">
        <v>0</v>
      </c>
      <c r="G101" s="12">
        <v>0</v>
      </c>
      <c r="H101" s="17"/>
    </row>
    <row r="102" spans="1:8" ht="11" customHeight="1" x14ac:dyDescent="0.15">
      <c r="A102" s="3"/>
      <c r="B102" s="2"/>
      <c r="C102" s="2" t="s">
        <v>64</v>
      </c>
      <c r="D102" s="12">
        <v>2960.69</v>
      </c>
      <c r="E102" s="12">
        <v>12000</v>
      </c>
      <c r="F102" s="12">
        <v>11265.22</v>
      </c>
      <c r="G102" s="12">
        <v>5757.72</v>
      </c>
      <c r="H102" s="17"/>
    </row>
    <row r="103" spans="1:8" ht="11" customHeight="1" x14ac:dyDescent="0.15">
      <c r="A103" s="3"/>
      <c r="B103" s="2"/>
      <c r="C103" s="2" t="s">
        <v>71</v>
      </c>
      <c r="D103" s="2"/>
      <c r="E103" s="10">
        <v>250</v>
      </c>
      <c r="F103" s="10">
        <v>223.13</v>
      </c>
      <c r="G103" s="12">
        <v>157.54</v>
      </c>
    </row>
    <row r="104" spans="1:8" ht="11" customHeight="1" x14ac:dyDescent="0.15">
      <c r="A104" s="3"/>
      <c r="B104" s="2"/>
      <c r="C104" s="2" t="s">
        <v>11</v>
      </c>
      <c r="D104" s="2"/>
      <c r="E104" s="12">
        <v>4500</v>
      </c>
      <c r="F104" s="12">
        <v>4918.13</v>
      </c>
      <c r="G104" s="12">
        <v>4043.38</v>
      </c>
      <c r="H104" s="17"/>
    </row>
    <row r="105" spans="1:8" ht="12" customHeight="1" x14ac:dyDescent="0.15">
      <c r="A105" s="3"/>
      <c r="B105" s="58" t="s">
        <v>34</v>
      </c>
      <c r="C105" s="58"/>
      <c r="D105" s="58"/>
      <c r="E105" s="58"/>
      <c r="F105" s="58"/>
      <c r="G105" s="58"/>
      <c r="H105" s="17"/>
    </row>
    <row r="106" spans="1:8" ht="11" customHeight="1" x14ac:dyDescent="0.15">
      <c r="A106" s="3"/>
      <c r="B106" s="2"/>
      <c r="C106" s="25" t="s">
        <v>70</v>
      </c>
      <c r="D106" s="2"/>
      <c r="E106" s="10">
        <v>500</v>
      </c>
      <c r="F106" s="10">
        <v>282.5</v>
      </c>
      <c r="G106" s="12">
        <v>219.17</v>
      </c>
      <c r="H106" s="17"/>
    </row>
    <row r="107" spans="1:8" ht="11" customHeight="1" x14ac:dyDescent="0.15">
      <c r="A107" s="3"/>
      <c r="B107" s="2"/>
      <c r="C107" s="38" t="s">
        <v>113</v>
      </c>
      <c r="D107" s="2"/>
      <c r="E107" s="10">
        <v>300</v>
      </c>
      <c r="F107" s="10">
        <v>348</v>
      </c>
      <c r="G107" s="12">
        <v>0</v>
      </c>
      <c r="H107" s="17"/>
    </row>
    <row r="108" spans="1:8" ht="11" customHeight="1" x14ac:dyDescent="0.15">
      <c r="A108" s="3"/>
      <c r="B108" s="2"/>
      <c r="C108" s="2" t="s">
        <v>99</v>
      </c>
      <c r="D108" s="3">
        <v>396.28</v>
      </c>
      <c r="E108" s="10">
        <v>800</v>
      </c>
      <c r="F108" s="10">
        <v>515.45000000000005</v>
      </c>
      <c r="G108" s="12">
        <v>414.15</v>
      </c>
      <c r="H108" s="17"/>
    </row>
    <row r="109" spans="1:8" ht="11" customHeight="1" x14ac:dyDescent="0.15">
      <c r="A109" s="3"/>
      <c r="B109" s="2"/>
      <c r="C109" s="2" t="s">
        <v>57</v>
      </c>
      <c r="D109" s="10">
        <v>861</v>
      </c>
      <c r="E109" s="10">
        <v>900</v>
      </c>
      <c r="F109" s="10">
        <v>0</v>
      </c>
      <c r="G109" s="12">
        <v>877.8</v>
      </c>
      <c r="H109" s="17"/>
    </row>
    <row r="110" spans="1:8" ht="11" customHeight="1" x14ac:dyDescent="0.15">
      <c r="A110" s="3"/>
      <c r="B110" s="2"/>
      <c r="C110" s="2" t="s">
        <v>56</v>
      </c>
      <c r="D110" s="2"/>
      <c r="E110" s="10">
        <v>900</v>
      </c>
      <c r="F110" s="10">
        <v>0</v>
      </c>
      <c r="G110" s="10">
        <v>861</v>
      </c>
      <c r="H110" s="17"/>
    </row>
    <row r="111" spans="1:8" ht="11" customHeight="1" x14ac:dyDescent="0.15">
      <c r="A111" s="3"/>
      <c r="B111" s="2"/>
      <c r="C111" s="25" t="s">
        <v>61</v>
      </c>
      <c r="D111" s="10">
        <v>79.2</v>
      </c>
      <c r="E111" s="10">
        <v>0</v>
      </c>
      <c r="F111" s="10">
        <v>0</v>
      </c>
      <c r="G111" s="12">
        <v>0</v>
      </c>
      <c r="H111" s="17"/>
    </row>
    <row r="112" spans="1:8" ht="11" customHeight="1" x14ac:dyDescent="0.15">
      <c r="A112" s="3"/>
      <c r="B112" s="2"/>
      <c r="C112" s="8" t="s">
        <v>58</v>
      </c>
      <c r="D112" s="8"/>
      <c r="E112" s="29">
        <v>400</v>
      </c>
      <c r="F112" s="29">
        <v>400</v>
      </c>
      <c r="G112" s="12">
        <v>390</v>
      </c>
      <c r="H112" s="17"/>
    </row>
    <row r="113" spans="1:8" ht="11" customHeight="1" x14ac:dyDescent="0.15">
      <c r="A113" s="3"/>
      <c r="B113" s="2"/>
      <c r="C113" s="2" t="s">
        <v>74</v>
      </c>
      <c r="D113" s="10">
        <v>61</v>
      </c>
      <c r="E113" s="10">
        <v>300</v>
      </c>
      <c r="F113" s="10">
        <v>206</v>
      </c>
      <c r="G113" s="12">
        <v>546</v>
      </c>
      <c r="H113" s="17"/>
    </row>
    <row r="114" spans="1:8" ht="14.25" customHeight="1" x14ac:dyDescent="0.15">
      <c r="A114" s="5" t="s">
        <v>22</v>
      </c>
      <c r="B114" s="7"/>
      <c r="C114" s="11"/>
      <c r="D114" s="50">
        <f>SUM(D38:D113)</f>
        <v>96434.99</v>
      </c>
      <c r="E114" s="51">
        <f>SUM(E39:E113)</f>
        <v>357315</v>
      </c>
      <c r="F114" s="50">
        <f>SUM(F39:F113)</f>
        <v>343634.44</v>
      </c>
      <c r="G114" s="6">
        <f>SUM(G38:G113)</f>
        <v>371046.72</v>
      </c>
    </row>
    <row r="115" spans="1:8" ht="14.25" customHeight="1" x14ac:dyDescent="0.15">
      <c r="A115" s="13" t="s">
        <v>60</v>
      </c>
      <c r="B115" s="3"/>
      <c r="C115" s="3"/>
      <c r="D115" s="33">
        <f>D36-D114</f>
        <v>-47321.870000000017</v>
      </c>
      <c r="E115" s="12">
        <f>E36-E114</f>
        <v>14240.080000000016</v>
      </c>
      <c r="F115" s="33">
        <f>F36-F114</f>
        <v>17036.119999999995</v>
      </c>
      <c r="G115" s="31">
        <f>G36-G114</f>
        <v>26449.920000000042</v>
      </c>
      <c r="H115" s="17"/>
    </row>
    <row r="116" spans="1:8" ht="12" customHeight="1" x14ac:dyDescent="0.15">
      <c r="B116" s="56" t="s">
        <v>6</v>
      </c>
      <c r="C116" s="56"/>
      <c r="D116" s="56"/>
      <c r="E116" s="56"/>
      <c r="F116" s="56"/>
      <c r="G116" s="56"/>
      <c r="H116" s="17"/>
    </row>
    <row r="117" spans="1:8" ht="11.25" customHeight="1" x14ac:dyDescent="0.15">
      <c r="C117" s="8" t="s">
        <v>76</v>
      </c>
      <c r="D117" s="8"/>
      <c r="E117" s="29">
        <v>0</v>
      </c>
      <c r="F117" s="29">
        <v>0</v>
      </c>
      <c r="G117" s="4">
        <v>0</v>
      </c>
      <c r="H117" s="17" t="s">
        <v>120</v>
      </c>
    </row>
    <row r="118" spans="1:8" ht="11.25" customHeight="1" x14ac:dyDescent="0.15">
      <c r="A118" s="9"/>
      <c r="C118" s="8" t="s">
        <v>7</v>
      </c>
      <c r="D118" s="8"/>
      <c r="E118" s="30">
        <v>5000</v>
      </c>
      <c r="F118" s="30">
        <v>5000</v>
      </c>
      <c r="G118" s="4">
        <v>3046</v>
      </c>
      <c r="H118" s="17" t="s">
        <v>122</v>
      </c>
    </row>
    <row r="119" spans="1:8" ht="11.25" customHeight="1" x14ac:dyDescent="0.15">
      <c r="A119" s="9"/>
      <c r="C119" s="18" t="s">
        <v>53</v>
      </c>
      <c r="D119" s="18"/>
      <c r="E119" s="29">
        <v>500</v>
      </c>
      <c r="F119" s="29">
        <v>500</v>
      </c>
      <c r="G119" s="4">
        <v>500</v>
      </c>
      <c r="H119" s="17" t="s">
        <v>121</v>
      </c>
    </row>
    <row r="120" spans="1:8" ht="16" customHeight="1" thickBot="1" x14ac:dyDescent="0.25">
      <c r="A120" s="14" t="s">
        <v>59</v>
      </c>
      <c r="B120" s="15"/>
      <c r="C120" s="15"/>
      <c r="D120" s="44">
        <f>D115-(D117+D118+D119)</f>
        <v>-47321.870000000017</v>
      </c>
      <c r="E120" s="41">
        <f>E115-(E117+E118+E119)</f>
        <v>8740.0800000000163</v>
      </c>
      <c r="F120" s="49">
        <f>F115-(F117+F118+F119)</f>
        <v>11536.119999999995</v>
      </c>
      <c r="G120" s="34">
        <f>G115-(G117+G118+G119)</f>
        <v>22903.920000000042</v>
      </c>
      <c r="H120" s="26"/>
    </row>
    <row r="121" spans="1:8" ht="20" customHeight="1" thickTop="1" x14ac:dyDescent="0.15">
      <c r="B121" s="8" t="s">
        <v>126</v>
      </c>
      <c r="C121" s="3"/>
      <c r="D121" s="3"/>
      <c r="E121" s="3"/>
      <c r="F121" s="3"/>
      <c r="G121" s="8"/>
      <c r="H121" s="3"/>
    </row>
    <row r="122" spans="1:8" x14ac:dyDescent="0.15">
      <c r="B122" s="28" t="s">
        <v>110</v>
      </c>
    </row>
    <row r="123" spans="1:8" x14ac:dyDescent="0.15">
      <c r="B123" s="55" t="s">
        <v>141</v>
      </c>
      <c r="C123" s="55"/>
      <c r="F123" s="9"/>
    </row>
  </sheetData>
  <mergeCells count="17">
    <mergeCell ref="B10:G10"/>
    <mergeCell ref="B14:G14"/>
    <mergeCell ref="B19:G19"/>
    <mergeCell ref="B27:G27"/>
    <mergeCell ref="D1:E1"/>
    <mergeCell ref="B31:G31"/>
    <mergeCell ref="B116:G116"/>
    <mergeCell ref="A37:G37"/>
    <mergeCell ref="B38:G38"/>
    <mergeCell ref="B56:G56"/>
    <mergeCell ref="B59:G59"/>
    <mergeCell ref="B69:G69"/>
    <mergeCell ref="B76:G76"/>
    <mergeCell ref="B79:G79"/>
    <mergeCell ref="B92:G92"/>
    <mergeCell ref="B97:G97"/>
    <mergeCell ref="B105:G105"/>
  </mergeCells>
  <phoneticPr fontId="4" type="noConversion"/>
  <pageMargins left="0.75" right="0.75" top="1" bottom="1" header="0.5" footer="0.5"/>
  <pageSetup scale="80" fitToHeight="2" orientation="portrait" horizontalDpi="4294967292" verticalDpi="4294967292" r:id="rId1"/>
  <headerFooter>
    <oddHeader>&amp;C&amp;"Verdana Bold,Bold"&amp;12&amp;K000000BUSU_x000D_&amp;"Verdana,Regular"&amp;10Income Statement_x000D_</oddHeader>
  </headerFooter>
  <rowBreaks count="1" manualBreakCount="1">
    <brk id="118" max="16383" man="1" pt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BUSU</dc:creator>
  <cp:lastModifiedBy>Microsoft Office User</cp:lastModifiedBy>
  <cp:lastPrinted>2016-05-16T20:13:41Z</cp:lastPrinted>
  <dcterms:created xsi:type="dcterms:W3CDTF">2013-05-07T13:28:11Z</dcterms:created>
  <dcterms:modified xsi:type="dcterms:W3CDTF">2016-08-03T21:41:33Z</dcterms:modified>
</cp:coreProperties>
</file>